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73" i="1" l="1"/>
  <c r="D51" i="1" l="1"/>
  <c r="D56" i="1" l="1"/>
  <c r="E75" i="1" l="1"/>
  <c r="D75" i="1"/>
  <c r="E73" i="1"/>
  <c r="C73" i="1"/>
  <c r="C77" i="1" s="1"/>
  <c r="C79" i="1" s="1"/>
  <c r="D69" i="1"/>
  <c r="E69" i="1"/>
  <c r="C69" i="1"/>
  <c r="D71" i="1"/>
  <c r="E71" i="1"/>
  <c r="C71" i="1"/>
  <c r="D70" i="1"/>
  <c r="E70" i="1"/>
  <c r="C70" i="1"/>
  <c r="D67" i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D79" i="1" l="1"/>
  <c r="E77" i="1"/>
  <c r="E79" i="1" s="1"/>
  <c r="C60" i="1"/>
  <c r="C62" i="1" s="1"/>
  <c r="E60" i="1"/>
  <c r="E62" i="1" s="1"/>
  <c r="E8" i="1"/>
  <c r="D8" i="1"/>
  <c r="C8" i="1"/>
  <c r="E13" i="1"/>
  <c r="D13" i="1"/>
  <c r="C13" i="1"/>
  <c r="E17" i="1"/>
  <c r="D17" i="1"/>
  <c r="D21" i="1" l="1"/>
  <c r="E21" i="1"/>
  <c r="E23" i="1" s="1"/>
  <c r="E25" i="1" s="1"/>
  <c r="E34" i="1" s="1"/>
  <c r="C21" i="1"/>
  <c r="C23" i="1" s="1"/>
  <c r="C25" i="1" s="1"/>
  <c r="C34" i="1" s="1"/>
  <c r="D23" i="1"/>
  <c r="D25" i="1" l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<sst xmlns="http://schemas.openxmlformats.org/spreadsheetml/2006/main" count="64" uniqueCount="42">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</sst>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7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topLeftCell="A55" workbookViewId="0">
      <selection activeCell="D21" sqref="D21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70" t="s">
        <v>1</v>
      </c>
      <c r="B1" s="71"/>
      <c r="C1" s="71"/>
      <c r="D1" s="71"/>
      <c r="E1" s="72"/>
    </row>
    <row r="2" spans="1:6" x14ac:dyDescent="0.25">
      <c r="A2" s="73" t="s">
        <v>6</v>
      </c>
      <c r="B2" s="74"/>
      <c r="C2" s="74"/>
      <c r="D2" s="74"/>
      <c r="E2" s="75"/>
    </row>
    <row r="3" spans="1:6" x14ac:dyDescent="0.25">
      <c r="A3" s="73" t="s">
        <v>41</v>
      </c>
      <c r="B3" s="74"/>
      <c r="C3" s="74"/>
      <c r="D3" s="74"/>
      <c r="E3" s="75"/>
    </row>
    <row r="4" spans="1:6" ht="15.75" thickBot="1" x14ac:dyDescent="0.3">
      <c r="A4" s="76" t="s">
        <v>0</v>
      </c>
      <c r="B4" s="77"/>
      <c r="C4" s="77"/>
      <c r="D4" s="77"/>
      <c r="E4" s="78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68" t="s">
        <v>2</v>
      </c>
      <c r="B6" s="69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70782773</v>
      </c>
      <c r="D8" s="56">
        <f>+SUM(D9:D11)</f>
        <v>83838806.040000007</v>
      </c>
      <c r="E8" s="56">
        <f>+SUM(E9:E11)</f>
        <v>83838806.040000007</v>
      </c>
    </row>
    <row r="9" spans="1:6" x14ac:dyDescent="0.25">
      <c r="A9" s="5"/>
      <c r="B9" s="9" t="s">
        <v>8</v>
      </c>
      <c r="C9" s="53">
        <v>45084981</v>
      </c>
      <c r="D9" s="53">
        <v>49570743.340000004</v>
      </c>
      <c r="E9" s="53">
        <v>49570743.340000004</v>
      </c>
    </row>
    <row r="10" spans="1:6" x14ac:dyDescent="0.25">
      <c r="A10" s="5"/>
      <c r="B10" s="9" t="s">
        <v>9</v>
      </c>
      <c r="C10" s="53">
        <v>25697792</v>
      </c>
      <c r="D10" s="53">
        <v>34268062.700000003</v>
      </c>
      <c r="E10" s="53">
        <v>34268062.700000003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70782773</v>
      </c>
      <c r="D13" s="56">
        <f>+SUM(D14:D16)</f>
        <v>81763448.079999998</v>
      </c>
      <c r="E13" s="56">
        <f>+SUM(E14:E16)</f>
        <v>74819996.829999998</v>
      </c>
      <c r="F13" s="67"/>
    </row>
    <row r="14" spans="1:6" x14ac:dyDescent="0.25">
      <c r="A14" s="5"/>
      <c r="B14" s="9" t="s">
        <v>12</v>
      </c>
      <c r="C14" s="66">
        <v>45084981</v>
      </c>
      <c r="D14" s="66">
        <v>50067074.18</v>
      </c>
      <c r="E14" s="66">
        <v>45363907.270000003</v>
      </c>
    </row>
    <row r="15" spans="1:6" x14ac:dyDescent="0.25">
      <c r="A15" s="5"/>
      <c r="B15" s="9" t="s">
        <v>13</v>
      </c>
      <c r="C15" s="66">
        <v>25697792</v>
      </c>
      <c r="D15" s="66">
        <v>31696373.899999999</v>
      </c>
      <c r="E15" s="66">
        <v>29456089.559999999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6398472.0099999998</v>
      </c>
      <c r="E17" s="56">
        <f>+SUM(E18:E19)</f>
        <v>6385163.96</v>
      </c>
    </row>
    <row r="18" spans="1:5" x14ac:dyDescent="0.25">
      <c r="A18" s="5"/>
      <c r="B18" s="9" t="s">
        <v>15</v>
      </c>
      <c r="C18" s="16">
        <v>0</v>
      </c>
      <c r="D18" s="53">
        <v>5574691.6799999997</v>
      </c>
      <c r="E18" s="53">
        <v>5561383.6299999999</v>
      </c>
    </row>
    <row r="19" spans="1:5" x14ac:dyDescent="0.25">
      <c r="A19" s="5"/>
      <c r="B19" s="9" t="s">
        <v>16</v>
      </c>
      <c r="C19" s="16">
        <v>0</v>
      </c>
      <c r="D19" s="53">
        <v>823780.33</v>
      </c>
      <c r="E19" s="53">
        <v>823780.33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9"/>
      <c r="B21" s="8" t="s">
        <v>17</v>
      </c>
      <c r="C21" s="57">
        <f>+C8-C13+C17</f>
        <v>0</v>
      </c>
      <c r="D21" s="57">
        <f>+D8-D13+D17</f>
        <v>8473829.9700000081</v>
      </c>
      <c r="E21" s="57">
        <f>+E8-E13+E17</f>
        <v>15403973.170000009</v>
      </c>
    </row>
    <row r="22" spans="1:5" x14ac:dyDescent="0.25">
      <c r="A22" s="79"/>
      <c r="B22" s="8"/>
      <c r="C22" s="12"/>
      <c r="D22" s="12"/>
      <c r="E22" s="12"/>
    </row>
    <row r="23" spans="1:5" x14ac:dyDescent="0.25">
      <c r="A23" s="79"/>
      <c r="B23" s="8" t="s">
        <v>18</v>
      </c>
      <c r="C23" s="57">
        <f>+C21-C11</f>
        <v>0</v>
      </c>
      <c r="D23" s="57">
        <f>+D21-D11</f>
        <v>8473829.9700000081</v>
      </c>
      <c r="E23" s="57">
        <f>+E21-E11</f>
        <v>15403973.170000009</v>
      </c>
    </row>
    <row r="24" spans="1:5" x14ac:dyDescent="0.25">
      <c r="A24" s="79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2075357.9600000083</v>
      </c>
      <c r="E25" s="58">
        <f>+E23-E17</f>
        <v>9018809.2100000083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68" t="s">
        <v>2</v>
      </c>
      <c r="B28" s="69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80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80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80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2075357.9600000083</v>
      </c>
      <c r="E34" s="60">
        <f t="shared" si="1"/>
        <v>9018809.2100000083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68" t="s">
        <v>2</v>
      </c>
      <c r="B37" s="69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83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83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8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8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8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84"/>
      <c r="B46" s="86" t="s">
        <v>10</v>
      </c>
      <c r="C46" s="81">
        <f>+C39-C42</f>
        <v>0</v>
      </c>
      <c r="D46" s="81">
        <f t="shared" ref="D46:E46" si="4">+D39-D42</f>
        <v>0</v>
      </c>
      <c r="E46" s="81">
        <f t="shared" si="4"/>
        <v>0</v>
      </c>
    </row>
    <row r="47" spans="1:5" ht="15.75" thickBot="1" x14ac:dyDescent="0.3">
      <c r="A47" s="85"/>
      <c r="B47" s="87"/>
      <c r="C47" s="82"/>
      <c r="D47" s="82"/>
      <c r="E47" s="82"/>
    </row>
    <row r="48" spans="1:5" ht="15.75" thickBot="1" x14ac:dyDescent="0.3"/>
    <row r="49" spans="1:5" ht="30.75" thickBot="1" x14ac:dyDescent="0.3">
      <c r="A49" s="68" t="s">
        <v>2</v>
      </c>
      <c r="B49" s="69"/>
      <c r="C49" s="17" t="s">
        <v>26</v>
      </c>
      <c r="D49" s="17" t="s">
        <v>4</v>
      </c>
      <c r="E49" s="17" t="s">
        <v>5</v>
      </c>
    </row>
    <row r="50" spans="1:5" x14ac:dyDescent="0.25">
      <c r="A50" s="90"/>
      <c r="B50" s="9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45084981</v>
      </c>
      <c r="D51" s="53">
        <f>+D9</f>
        <v>49570743.340000004</v>
      </c>
      <c r="E51" s="53">
        <f t="shared" ref="E51" si="5">+E9</f>
        <v>49570743.340000004</v>
      </c>
    </row>
    <row r="52" spans="1:5" x14ac:dyDescent="0.25">
      <c r="A52" s="83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83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83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83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45084981</v>
      </c>
      <c r="D56" s="53">
        <f>+D14</f>
        <v>50067074.18</v>
      </c>
      <c r="E56" s="53">
        <f t="shared" ref="E56" si="9">+E14</f>
        <v>45363907.270000003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5574691.6799999997</v>
      </c>
      <c r="E58" s="64">
        <f>+E18</f>
        <v>5561383.6299999999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84"/>
      <c r="B60" s="39" t="s">
        <v>35</v>
      </c>
      <c r="C60" s="65">
        <f>+C51+C52-C56+C58</f>
        <v>0</v>
      </c>
      <c r="D60" s="65">
        <f t="shared" ref="D60:E60" si="10">+D51+D52-D56+D58</f>
        <v>5078360.8400000036</v>
      </c>
      <c r="E60" s="65">
        <f t="shared" si="10"/>
        <v>9768219.6999999993</v>
      </c>
    </row>
    <row r="61" spans="1:5" x14ac:dyDescent="0.25">
      <c r="A61" s="84"/>
      <c r="B61" s="39"/>
      <c r="C61" s="49"/>
      <c r="D61" s="49"/>
      <c r="E61" s="49"/>
    </row>
    <row r="62" spans="1:5" x14ac:dyDescent="0.25">
      <c r="A62" s="84"/>
      <c r="B62" s="40" t="s">
        <v>36</v>
      </c>
      <c r="C62" s="62">
        <f>+C60-C52</f>
        <v>0</v>
      </c>
      <c r="D62" s="62">
        <f t="shared" ref="D62:E62" si="11">+D60-D52</f>
        <v>5078360.8400000036</v>
      </c>
      <c r="E62" s="62">
        <f t="shared" si="11"/>
        <v>9768219.6999999993</v>
      </c>
    </row>
    <row r="63" spans="1:5" ht="15.75" thickBot="1" x14ac:dyDescent="0.3">
      <c r="A63" s="8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68" t="s">
        <v>2</v>
      </c>
      <c r="B65" s="69"/>
      <c r="C65" s="17" t="s">
        <v>26</v>
      </c>
      <c r="D65" s="17" t="s">
        <v>4</v>
      </c>
      <c r="E65" s="17" t="s">
        <v>5</v>
      </c>
    </row>
    <row r="66" spans="1:5" x14ac:dyDescent="0.25">
      <c r="A66" s="90"/>
      <c r="B66" s="91"/>
      <c r="C66" s="44"/>
      <c r="D66" s="44"/>
      <c r="E66" s="44"/>
    </row>
    <row r="67" spans="1:5" x14ac:dyDescent="0.25">
      <c r="A67" s="83"/>
      <c r="B67" s="88" t="s">
        <v>9</v>
      </c>
      <c r="C67" s="89">
        <f>+C10</f>
        <v>25697792</v>
      </c>
      <c r="D67" s="89">
        <f t="shared" ref="D67:E67" si="12">+D10</f>
        <v>34268062.700000003</v>
      </c>
      <c r="E67" s="89">
        <f t="shared" si="12"/>
        <v>34268062.700000003</v>
      </c>
    </row>
    <row r="68" spans="1:5" x14ac:dyDescent="0.25">
      <c r="A68" s="83"/>
      <c r="B68" s="88"/>
      <c r="C68" s="89"/>
      <c r="D68" s="89"/>
      <c r="E68" s="89"/>
    </row>
    <row r="69" spans="1:5" x14ac:dyDescent="0.25">
      <c r="A69" s="83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83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83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83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25697792</v>
      </c>
      <c r="D73" s="64">
        <f>+D15</f>
        <v>31696373.899999999</v>
      </c>
      <c r="E73" s="64">
        <f t="shared" ref="E73" si="16">+E15</f>
        <v>29456089.559999999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823780.33</v>
      </c>
      <c r="E75" s="64">
        <f>+E19</f>
        <v>823780.33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84"/>
      <c r="B77" s="48" t="s">
        <v>39</v>
      </c>
      <c r="C77" s="65">
        <f>+C67+C69-C73+C75</f>
        <v>0</v>
      </c>
      <c r="D77" s="65">
        <f t="shared" ref="D77:E77" si="17">+D67+D69-D73+D75</f>
        <v>3395469.1300000045</v>
      </c>
      <c r="E77" s="65">
        <f t="shared" si="17"/>
        <v>5635753.4700000044</v>
      </c>
    </row>
    <row r="78" spans="1:5" x14ac:dyDescent="0.25">
      <c r="A78" s="84"/>
      <c r="B78" s="48"/>
      <c r="C78" s="49"/>
      <c r="D78" s="49"/>
      <c r="E78" s="49"/>
    </row>
    <row r="79" spans="1:5" x14ac:dyDescent="0.25">
      <c r="A79" s="84"/>
      <c r="B79" s="50" t="s">
        <v>40</v>
      </c>
      <c r="C79" s="62">
        <f>+C77-C69</f>
        <v>0</v>
      </c>
      <c r="D79" s="62">
        <f t="shared" ref="D79:E79" si="18">+D77-D69</f>
        <v>3395469.1300000045</v>
      </c>
      <c r="E79" s="62">
        <f t="shared" si="18"/>
        <v>5635753.4700000044</v>
      </c>
    </row>
    <row r="80" spans="1:5" ht="15.75" thickBot="1" x14ac:dyDescent="0.3">
      <c r="A80" s="85"/>
      <c r="B80" s="51"/>
      <c r="C80" s="52"/>
      <c r="D80" s="52"/>
      <c r="E80" s="52"/>
    </row>
  </sheetData>
  <mergeCells count="29">
    <mergeCell ref="D67:D68"/>
    <mergeCell ref="E67:E68"/>
    <mergeCell ref="A69:A72"/>
    <mergeCell ref="A66:B66"/>
    <mergeCell ref="A65:B65"/>
    <mergeCell ref="A77:A80"/>
    <mergeCell ref="A67:A68"/>
    <mergeCell ref="B67:B68"/>
    <mergeCell ref="C67:C68"/>
    <mergeCell ref="A49:B49"/>
    <mergeCell ref="A52:A55"/>
    <mergeCell ref="A60:A63"/>
    <mergeCell ref="A50:B50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6:B6"/>
    <mergeCell ref="A1:E1"/>
    <mergeCell ref="A2:E2"/>
    <mergeCell ref="A3:E3"/>
    <mergeCell ref="A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2020-01-20T23:33:49Z</dcterms:modified>
</cp:coreProperties>
</file>